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rt Here" sheetId="1" state="visible" r:id="rId1"/>
    <sheet xmlns:r="http://schemas.openxmlformats.org/officeDocument/2006/relationships" name="Monthly Input" sheetId="2" state="visible" r:id="rId2"/>
    <sheet xmlns:r="http://schemas.openxmlformats.org/officeDocument/2006/relationships" name="KPI Dashboard" sheetId="3" state="visible" r:id="rId3"/>
    <sheet xmlns:r="http://schemas.openxmlformats.org/officeDocument/2006/relationships" name="Budget vs Actual" sheetId="4" state="visible" r:id="rId4"/>
    <sheet xmlns:r="http://schemas.openxmlformats.org/officeDocument/2006/relationships" name="Trend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+0.0%;-0.0%;&quot; - &quot;"/>
  </numFmts>
  <fonts count="19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b val="1"/>
      <color rgb="00E8935A"/>
      <sz val="16"/>
    </font>
    <font>
      <name val="Arial"/>
      <color rgb="00B0C8C4"/>
      <sz val="11"/>
    </font>
    <font>
      <name val="Arial"/>
      <color rgb="007AA89E"/>
      <sz val="9"/>
    </font>
    <font>
      <name val="Arial"/>
      <color rgb="004A7A70"/>
      <sz val="9"/>
    </font>
    <font>
      <name val="Arial"/>
      <color rgb="000F1E1A"/>
      <sz val="9"/>
    </font>
    <font>
      <name val="Arial"/>
      <b val="1"/>
      <color rgb="00FFFFFF"/>
      <sz val="10"/>
    </font>
    <font>
      <name val="Arial"/>
      <color rgb="003D5450"/>
      <sz val="9"/>
    </font>
    <font>
      <name val="Arial"/>
      <b val="1"/>
      <color rgb="000070C0"/>
      <sz val="9"/>
    </font>
    <font>
      <name val="Arial"/>
      <b val="1"/>
      <color rgb="00C97340"/>
      <sz val="9"/>
    </font>
    <font>
      <name val="Arial"/>
      <b val="1"/>
      <color rgb="00FFFFFF"/>
      <sz val="12"/>
    </font>
    <font>
      <name val="Arial"/>
      <color rgb="003D5450"/>
      <sz val="10"/>
    </font>
    <font>
      <name val="Arial"/>
      <color rgb="000070C0"/>
      <sz val="10"/>
    </font>
    <font>
      <name val="Arial"/>
      <b val="1"/>
      <color rgb="000F1E1A"/>
      <sz val="10"/>
    </font>
    <font>
      <name val="Arial"/>
      <i val="1"/>
      <color rgb="00C97340"/>
      <sz val="9"/>
    </font>
    <font>
      <name val="Arial"/>
      <color rgb="00000000"/>
      <sz val="10"/>
    </font>
    <font>
      <name val="Arial"/>
      <color rgb="00C97340"/>
      <sz val="9"/>
    </font>
    <font>
      <name val="Arial"/>
      <b val="1"/>
      <color rgb="003D5450"/>
      <sz val="10"/>
    </font>
  </fonts>
  <fills count="8">
    <fill>
      <patternFill/>
    </fill>
    <fill>
      <patternFill patternType="gray125"/>
    </fill>
    <fill>
      <patternFill patternType="solid">
        <fgColor rgb="000F1E1A"/>
      </patternFill>
    </fill>
    <fill>
      <patternFill patternType="solid">
        <fgColor rgb="00EDE5D8"/>
      </patternFill>
    </fill>
    <fill>
      <patternFill patternType="solid">
        <fgColor rgb="002A5E4F"/>
      </patternFill>
    </fill>
    <fill>
      <patternFill patternType="solid">
        <fgColor rgb="00F7F2EC"/>
      </patternFill>
    </fill>
    <fill>
      <patternFill patternType="solid">
        <fgColor rgb="001A3830"/>
      </patternFill>
    </fill>
    <fill>
      <patternFill patternType="solid">
        <fgColor rgb="00EAF4FF"/>
      </patternFill>
    </fill>
  </fills>
  <borders count="2">
    <border>
      <left/>
      <right/>
      <top/>
      <bottom/>
      <diagonal/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</borders>
  <cellStyleXfs count="1">
    <xf numFmtId="0" fontId="0" fillId="0" borderId="0"/>
  </cellStyleXfs>
  <cellXfs count="3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 vertical="center"/>
    </xf>
    <xf numFmtId="0" fontId="4" fillId="2" borderId="0" applyAlignment="1" pivotButton="0" quotePrefix="0" xfId="0">
      <alignment horizontal="center" vertical="center"/>
    </xf>
    <xf numFmtId="0" fontId="5" fillId="2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left" vertical="center" indent="1"/>
    </xf>
    <xf numFmtId="0" fontId="6" fillId="3" borderId="0" applyAlignment="1" pivotButton="0" quotePrefix="0" xfId="0">
      <alignment horizontal="left" vertical="center" indent="1"/>
    </xf>
    <xf numFmtId="0" fontId="7" fillId="4" borderId="0" applyAlignment="1" pivotButton="0" quotePrefix="0" xfId="0">
      <alignment horizontal="left" vertical="center" indent="1"/>
    </xf>
    <xf numFmtId="0" fontId="8" fillId="5" borderId="0" applyAlignment="1" pivotButton="0" quotePrefix="0" xfId="0">
      <alignment horizontal="left" vertical="center" wrapText="1" indent="1"/>
    </xf>
    <xf numFmtId="0" fontId="7" fillId="2" borderId="0" applyAlignment="1" pivotButton="0" quotePrefix="0" xfId="0">
      <alignment horizontal="left" vertical="center" indent="1"/>
    </xf>
    <xf numFmtId="0" fontId="9" fillId="5" borderId="0" applyAlignment="1" pivotButton="0" quotePrefix="0" xfId="0">
      <alignment horizontal="left" vertical="center" indent="1"/>
    </xf>
    <xf numFmtId="0" fontId="10" fillId="5" borderId="0" applyAlignment="1" pivotButton="0" quotePrefix="0" xfId="0">
      <alignment horizontal="left" vertical="center" indent="1"/>
    </xf>
    <xf numFmtId="0" fontId="11" fillId="2" borderId="0" applyAlignment="1" pivotButton="0" quotePrefix="0" xfId="0">
      <alignment horizontal="left" vertical="center" indent="1"/>
    </xf>
    <xf numFmtId="0" fontId="7" fillId="6" borderId="0" applyAlignment="1" pivotButton="0" quotePrefix="0" xfId="0">
      <alignment horizontal="center" vertical="center"/>
    </xf>
    <xf numFmtId="0" fontId="7" fillId="4" borderId="0" applyAlignment="1" pivotButton="0" quotePrefix="0" xfId="0">
      <alignment horizontal="center" vertical="center"/>
    </xf>
    <xf numFmtId="0" fontId="7" fillId="6" borderId="0" applyAlignment="1" pivotButton="0" quotePrefix="0" xfId="0">
      <alignment horizontal="left" vertical="center" indent="1"/>
    </xf>
    <xf numFmtId="0" fontId="12" fillId="5" borderId="1" applyAlignment="1" pivotButton="0" quotePrefix="0" xfId="0">
      <alignment horizontal="left" vertical="center" indent="1"/>
    </xf>
    <xf numFmtId="3" fontId="13" fillId="7" borderId="1" applyAlignment="1" pivotButton="0" quotePrefix="0" xfId="0">
      <alignment horizontal="center" vertical="center"/>
    </xf>
    <xf numFmtId="3" fontId="14" fillId="3" borderId="1" applyAlignment="1" pivotButton="0" quotePrefix="0" xfId="0">
      <alignment horizontal="center" vertical="center"/>
    </xf>
    <xf numFmtId="4" fontId="13" fillId="7" borderId="1" applyAlignment="1" pivotButton="0" quotePrefix="0" xfId="0">
      <alignment horizontal="center" vertical="center"/>
    </xf>
    <xf numFmtId="4" fontId="14" fillId="3" borderId="1" applyAlignment="1" pivotButton="0" quotePrefix="0" xfId="0">
      <alignment horizontal="center" vertical="center"/>
    </xf>
    <xf numFmtId="0" fontId="15" fillId="5" borderId="0" applyAlignment="1" pivotButton="0" quotePrefix="0" xfId="0">
      <alignment horizontal="left" vertical="center" wrapText="1" indent="1"/>
    </xf>
    <xf numFmtId="164" fontId="16" fillId="5" borderId="1" applyAlignment="1" pivotButton="0" quotePrefix="0" xfId="0">
      <alignment horizontal="center" vertical="center"/>
    </xf>
    <xf numFmtId="164" fontId="14" fillId="3" borderId="1" applyAlignment="1" pivotButton="0" quotePrefix="0" xfId="0">
      <alignment horizontal="center" vertical="center"/>
    </xf>
    <xf numFmtId="4" fontId="16" fillId="5" borderId="1" applyAlignment="1" pivotButton="0" quotePrefix="0" xfId="0">
      <alignment horizontal="center" vertical="center"/>
    </xf>
    <xf numFmtId="3" fontId="16" fillId="5" borderId="1" applyAlignment="1" pivotButton="0" quotePrefix="0" xfId="0">
      <alignment horizontal="center" vertical="center"/>
    </xf>
    <xf numFmtId="2" fontId="16" fillId="5" borderId="1" applyAlignment="1" pivotButton="0" quotePrefix="0" xfId="0">
      <alignment horizontal="center" vertical="center"/>
    </xf>
    <xf numFmtId="2" fontId="14" fillId="3" borderId="1" applyAlignment="1" pivotButton="0" quotePrefix="0" xfId="0">
      <alignment horizontal="center" vertical="center"/>
    </xf>
    <xf numFmtId="164" fontId="13" fillId="7" borderId="1" applyAlignment="1" pivotButton="0" quotePrefix="0" xfId="0">
      <alignment horizontal="center" vertical="center"/>
    </xf>
    <xf numFmtId="165" fontId="16" fillId="5" borderId="1" applyAlignment="1" pivotButton="0" quotePrefix="0" xfId="0">
      <alignment horizontal="center" vertical="center"/>
    </xf>
    <xf numFmtId="2" fontId="13" fillId="7" borderId="1" applyAlignment="1" pivotButton="0" quotePrefix="0" xfId="0">
      <alignment horizontal="center" vertical="center"/>
    </xf>
    <xf numFmtId="0" fontId="17" fillId="5" borderId="0" applyAlignment="1" pivotButton="0" quotePrefix="0" xfId="0">
      <alignment horizontal="left" vertical="center" wrapText="1" indent="1"/>
    </xf>
    <xf numFmtId="0" fontId="7" fillId="6" borderId="0" applyAlignment="1" pivotButton="0" quotePrefix="0" xfId="0">
      <alignment horizontal="center" vertical="center" wrapText="1"/>
    </xf>
    <xf numFmtId="0" fontId="18" fillId="5" borderId="1" applyAlignment="1" pivotButton="0" quotePrefix="0" xfId="0">
      <alignment horizontal="center" vertical="center"/>
    </xf>
  </cellXfs>
  <cellStyles count="1">
    <cellStyle name="Normal" xfId="0" builtinId="0" hidden="0"/>
  </cellStyles>
  <dxfs count="2">
    <dxf>
      <font>
        <name val="Arial"/>
        <b val="1"/>
        <color rgb="00FFFFFF"/>
        <sz val="10"/>
      </font>
      <fill>
        <patternFill patternType="solid">
          <fgColor rgb="00E8524A"/>
        </patternFill>
      </fill>
    </dxf>
    <dxf>
      <font>
        <name val="Arial"/>
        <b val="1"/>
        <color rgb="00FFFFFF"/>
        <sz val="10"/>
      </font>
      <fill>
        <patternFill patternType="solid">
          <fgColor rgb="003A9B6F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H28"/>
  <sheetViews>
    <sheetView showGridLines="0" workbookViewId="0">
      <selection activeCell="A1" sqref="A1"/>
    </sheetView>
  </sheetViews>
  <sheetFormatPr baseColWidth="8" defaultRowHeight="15"/>
  <cols>
    <col width="17" customWidth="1" min="1" max="1"/>
    <col width="17" customWidth="1" min="2" max="2"/>
    <col width="17" customWidth="1" min="3" max="3"/>
    <col width="17" customWidth="1" min="4" max="4"/>
    <col width="17" customWidth="1" min="5" max="5"/>
    <col width="17" customWidth="1" min="6" max="6"/>
    <col width="17" customWidth="1" min="7" max="7"/>
    <col width="17" customWidth="1" min="8" max="8"/>
  </cols>
  <sheetData>
    <row r="1" ht="6" customHeight="1"/>
    <row r="2" ht="16" customHeight="1">
      <c r="A2" s="1" t="inlineStr"/>
    </row>
    <row r="3" ht="28" customHeight="1">
      <c r="A3" s="2" t="inlineStr">
        <is>
          <t>REVENUE MANAGEMENT KPI DASHBOARD</t>
        </is>
      </c>
    </row>
    <row r="4" ht="28" customHeight="1">
      <c r="A4" s="3" t="inlineStr">
        <is>
          <t>Hotel Performance Tracker  by RevenueLabs</t>
        </is>
      </c>
    </row>
    <row r="5" ht="16" customHeight="1">
      <c r="A5" s="1" t="inlineStr"/>
    </row>
    <row r="6" ht="16" customHeight="1">
      <c r="A6" s="4" t="inlineStr">
        <is>
          <t>revenuelabs.eu    info@revenuelabs.eu    calendly.com/revenuelabs-info/30min</t>
        </is>
      </c>
    </row>
    <row r="7" ht="16" customHeight="1">
      <c r="A7" s="5" t="inlineStr">
        <is>
          <t>© 2025-2026 EXPODITION GROUP Ltd  |  Free for hotel owners  |  No signup required</t>
        </is>
      </c>
    </row>
    <row r="8" ht="16" customHeight="1">
      <c r="A8" s="1" t="inlineStr"/>
    </row>
    <row r="9" ht="24" customHeight="1">
      <c r="A9" s="6" t="inlineStr">
        <is>
          <t>HOW TO USE</t>
        </is>
      </c>
    </row>
    <row r="10" ht="5" customHeight="1">
      <c r="A10" s="7" t="inlineStr"/>
    </row>
    <row r="11" ht="22" customHeight="1">
      <c r="A11" s="8" t="inlineStr">
        <is>
          <t>STEP 1 &gt; Monthly Input tab</t>
        </is>
      </c>
    </row>
    <row r="12" ht="38" customHeight="1">
      <c r="A12" s="9" t="inlineStr">
        <is>
          <t>Enter your actual figures each month: room nights sold, room revenue, F&amp;B revenue, channel breakdown (direct/Booking/Expedia/Airbnb/GDS/other) and OTA commissions. Blue cells = your inputs.</t>
        </is>
      </c>
    </row>
    <row r="13" ht="5" customHeight="1">
      <c r="A13" s="7" t="inlineStr"/>
    </row>
    <row r="14" ht="22" customHeight="1">
      <c r="A14" s="8" t="inlineStr">
        <is>
          <t>STEP 2 &gt; KPI Dashboard tab</t>
        </is>
      </c>
    </row>
    <row r="15" ht="38" customHeight="1">
      <c r="A15" s="9" t="inlineStr">
        <is>
          <t>All metrics calculate automatically — occupancy, ADR, RevPAR, TRevPAR, direct share, OTA share, commission cost and comp set index. Do not edit black cells.</t>
        </is>
      </c>
    </row>
    <row r="16" ht="5" customHeight="1">
      <c r="A16" s="7" t="inlineStr"/>
    </row>
    <row r="17" ht="22" customHeight="1">
      <c r="A17" s="8" t="inlineStr">
        <is>
          <t>STEP 3 &gt; Budget vs Actual tab</t>
        </is>
      </c>
    </row>
    <row r="18" ht="30" customHeight="1">
      <c r="A18" s="9" t="inlineStr">
        <is>
          <t>Enter your annual targets in column B once. Green = on/above target. Red = more than 5% below target.</t>
        </is>
      </c>
    </row>
    <row r="19" ht="5" customHeight="1">
      <c r="A19" s="7" t="inlineStr"/>
    </row>
    <row r="20" ht="22" customHeight="1">
      <c r="A20" s="8" t="inlineStr">
        <is>
          <t>STEP 4 &gt; Trends tab</t>
        </is>
      </c>
    </row>
    <row r="21" ht="30" customHeight="1">
      <c r="A21" s="9" t="inlineStr">
        <is>
          <t>Monthly trend data updates automatically. Use this data to build your own charts or copy into presentations.</t>
        </is>
      </c>
    </row>
    <row r="22" ht="5" customHeight="1">
      <c r="A22" s="7" t="inlineStr"/>
    </row>
    <row r="23" ht="22" customHeight="1">
      <c r="A23" s="10" t="inlineStr">
        <is>
          <t>COLOUR KEY</t>
        </is>
      </c>
    </row>
    <row r="24" ht="20" customHeight="1">
      <c r="A24" s="11" t="inlineStr">
        <is>
          <t>Blue text = enter your data here  |  Black text = calculated automatically  |  Do not edit black cells.</t>
        </is>
      </c>
    </row>
    <row r="25" ht="5" customHeight="1">
      <c r="A25" s="7" t="inlineStr"/>
    </row>
    <row r="26" ht="22" customHeight="1">
      <c r="A26" s="10" t="inlineStr">
        <is>
          <t>ABOUT REVENUELABS</t>
        </is>
      </c>
    </row>
    <row r="27" ht="36" customHeight="1">
      <c r="A27" s="9" t="inlineStr">
        <is>
          <t>RevenueLabs provides outsourced revenue management for hotels and STR portfolios across Europe. 12+ years inside Marriott, Hilton, IHG &amp; Accor.</t>
        </is>
      </c>
    </row>
    <row r="28" ht="20" customHeight="1">
      <c r="A28" s="12" t="inlineStr">
        <is>
          <t>Free call: calendly.com/revenuelabs-info/30min   |   info@revenuelabs.eu</t>
        </is>
      </c>
    </row>
  </sheetData>
  <mergeCells count="27">
    <mergeCell ref="A9:H9"/>
    <mergeCell ref="A15:H15"/>
    <mergeCell ref="A24:H24"/>
    <mergeCell ref="A11:H11"/>
    <mergeCell ref="A6:H6"/>
    <mergeCell ref="A7:H7"/>
    <mergeCell ref="A25:H25"/>
    <mergeCell ref="A16:H16"/>
    <mergeCell ref="A27:H27"/>
    <mergeCell ref="A12:H12"/>
    <mergeCell ref="A18:H18"/>
    <mergeCell ref="A3:H3"/>
    <mergeCell ref="A21:H21"/>
    <mergeCell ref="A26:H26"/>
    <mergeCell ref="A2:H2"/>
    <mergeCell ref="A14:H14"/>
    <mergeCell ref="A5:H5"/>
    <mergeCell ref="A23:H23"/>
    <mergeCell ref="A8:H8"/>
    <mergeCell ref="A22:H22"/>
    <mergeCell ref="A17:H17"/>
    <mergeCell ref="A4:H4"/>
    <mergeCell ref="A20:H20"/>
    <mergeCell ref="A10:H10"/>
    <mergeCell ref="A28:H28"/>
    <mergeCell ref="A13:H13"/>
    <mergeCell ref="A19:H1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N27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4" customWidth="1" min="1" max="1"/>
    <col width="11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3" customWidth="1" min="14" max="14"/>
  </cols>
  <sheetData>
    <row r="1" ht="6" customHeight="1"/>
    <row r="2" ht="32" customHeight="1">
      <c r="A2" s="13" t="inlineStr">
        <is>
          <t>MONTHLY DATA INPUT  -  Enter your actual figures in the blue cells</t>
        </is>
      </c>
    </row>
    <row r="3" ht="20" customHeight="1">
      <c r="A3" s="14" t="inlineStr">
        <is>
          <t>Metric</t>
        </is>
      </c>
      <c r="B3" s="14" t="inlineStr">
        <is>
          <t>Jan</t>
        </is>
      </c>
      <c r="C3" s="14" t="inlineStr">
        <is>
          <t>Feb</t>
        </is>
      </c>
      <c r="D3" s="14" t="inlineStr">
        <is>
          <t>Mar</t>
        </is>
      </c>
      <c r="E3" s="14" t="inlineStr">
        <is>
          <t>Apr</t>
        </is>
      </c>
      <c r="F3" s="14" t="inlineStr">
        <is>
          <t>May</t>
        </is>
      </c>
      <c r="G3" s="14" t="inlineStr">
        <is>
          <t>Jun</t>
        </is>
      </c>
      <c r="H3" s="14" t="inlineStr">
        <is>
          <t>Jul</t>
        </is>
      </c>
      <c r="I3" s="14" t="inlineStr">
        <is>
          <t>Aug</t>
        </is>
      </c>
      <c r="J3" s="14" t="inlineStr">
        <is>
          <t>Sep</t>
        </is>
      </c>
      <c r="K3" s="14" t="inlineStr">
        <is>
          <t>Oct</t>
        </is>
      </c>
      <c r="L3" s="14" t="inlineStr">
        <is>
          <t>Nov</t>
        </is>
      </c>
      <c r="M3" s="14" t="inlineStr">
        <is>
          <t>Dec</t>
        </is>
      </c>
      <c r="N3" s="15" t="inlineStr">
        <is>
          <t>Full Year</t>
        </is>
      </c>
    </row>
    <row r="4" ht="20" customHeight="1">
      <c r="A4" s="16" t="inlineStr">
        <is>
          <t>PROPERTY SETUP</t>
        </is>
      </c>
    </row>
    <row r="5" ht="19" customHeight="1">
      <c r="A5" s="17" t="inlineStr">
        <is>
          <t>Total rooms available</t>
        </is>
      </c>
      <c r="B5" s="18" t="n">
        <v>80</v>
      </c>
      <c r="C5" s="18" t="n">
        <v>80</v>
      </c>
      <c r="D5" s="18" t="n">
        <v>80</v>
      </c>
      <c r="E5" s="18" t="n">
        <v>80</v>
      </c>
      <c r="F5" s="18" t="n">
        <v>80</v>
      </c>
      <c r="G5" s="18" t="n">
        <v>80</v>
      </c>
      <c r="H5" s="18" t="n">
        <v>80</v>
      </c>
      <c r="I5" s="18" t="n">
        <v>80</v>
      </c>
      <c r="J5" s="18" t="n">
        <v>80</v>
      </c>
      <c r="K5" s="18" t="n">
        <v>80</v>
      </c>
      <c r="L5" s="18" t="n">
        <v>80</v>
      </c>
      <c r="M5" s="18" t="n">
        <v>80</v>
      </c>
      <c r="N5" s="19">
        <f>B5</f>
        <v/>
      </c>
    </row>
    <row r="6" ht="20" customHeight="1">
      <c r="A6" s="16" t="inlineStr">
        <is>
          <t>OCCUPANCY &amp; REVENUE</t>
        </is>
      </c>
    </row>
    <row r="7" ht="19" customHeight="1">
      <c r="A7" s="17" t="inlineStr">
        <is>
          <t>Room nights sold</t>
        </is>
      </c>
      <c r="B7" s="18" t="n"/>
      <c r="C7" s="18" t="n"/>
      <c r="D7" s="18" t="n"/>
      <c r="E7" s="18" t="n"/>
      <c r="F7" s="18" t="n"/>
      <c r="G7" s="18" t="n"/>
      <c r="H7" s="18" t="n"/>
      <c r="I7" s="18" t="n"/>
      <c r="J7" s="18" t="n"/>
      <c r="K7" s="18" t="n"/>
      <c r="L7" s="18" t="n"/>
      <c r="M7" s="18" t="n"/>
      <c r="N7" s="19">
        <f>SUM(B7:M7)</f>
        <v/>
      </c>
    </row>
    <row r="8" ht="19" customHeight="1">
      <c r="A8" s="17" t="inlineStr">
        <is>
          <t>Room nights available</t>
        </is>
      </c>
      <c r="B8" s="18" t="n"/>
      <c r="C8" s="18" t="n"/>
      <c r="D8" s="18" t="n"/>
      <c r="E8" s="18" t="n"/>
      <c r="F8" s="18" t="n"/>
      <c r="G8" s="18" t="n"/>
      <c r="H8" s="18" t="n"/>
      <c r="I8" s="18" t="n"/>
      <c r="J8" s="18" t="n"/>
      <c r="K8" s="18" t="n"/>
      <c r="L8" s="18" t="n"/>
      <c r="M8" s="18" t="n"/>
      <c r="N8" s="19">
        <f>SUM(B8:M8)</f>
        <v/>
      </c>
    </row>
    <row r="9" ht="19" customHeight="1">
      <c r="A9" s="17" t="inlineStr">
        <is>
          <t>Total room revenue (EUR)</t>
        </is>
      </c>
      <c r="B9" s="18" t="n"/>
      <c r="C9" s="18" t="n"/>
      <c r="D9" s="18" t="n"/>
      <c r="E9" s="18" t="n"/>
      <c r="F9" s="18" t="n"/>
      <c r="G9" s="18" t="n"/>
      <c r="H9" s="18" t="n"/>
      <c r="I9" s="18" t="n"/>
      <c r="J9" s="18" t="n"/>
      <c r="K9" s="18" t="n"/>
      <c r="L9" s="18" t="n"/>
      <c r="M9" s="18" t="n"/>
      <c r="N9" s="19">
        <f>SUM(B9:M9)</f>
        <v/>
      </c>
    </row>
    <row r="10" ht="19" customHeight="1">
      <c r="A10" s="17" t="inlineStr">
        <is>
          <t>F&amp;B revenue (EUR)</t>
        </is>
      </c>
      <c r="B10" s="18" t="n"/>
      <c r="C10" s="18" t="n"/>
      <c r="D10" s="18" t="n"/>
      <c r="E10" s="18" t="n"/>
      <c r="F10" s="18" t="n"/>
      <c r="G10" s="18" t="n"/>
      <c r="H10" s="18" t="n"/>
      <c r="I10" s="18" t="n"/>
      <c r="J10" s="18" t="n"/>
      <c r="K10" s="18" t="n"/>
      <c r="L10" s="18" t="n"/>
      <c r="M10" s="18" t="n"/>
      <c r="N10" s="19">
        <f>SUM(B10:M10)</f>
        <v/>
      </c>
    </row>
    <row r="11" ht="19" customHeight="1">
      <c r="A11" s="17" t="inlineStr">
        <is>
          <t>Other revenue (EUR)</t>
        </is>
      </c>
      <c r="B11" s="18" t="n"/>
      <c r="C11" s="18" t="n"/>
      <c r="D11" s="18" t="n"/>
      <c r="E11" s="18" t="n"/>
      <c r="F11" s="18" t="n"/>
      <c r="G11" s="18" t="n"/>
      <c r="H11" s="18" t="n"/>
      <c r="I11" s="18" t="n"/>
      <c r="J11" s="18" t="n"/>
      <c r="K11" s="18" t="n"/>
      <c r="L11" s="18" t="n"/>
      <c r="M11" s="18" t="n"/>
      <c r="N11" s="19">
        <f>SUM(B11:M11)</f>
        <v/>
      </c>
    </row>
    <row r="12" ht="20" customHeight="1">
      <c r="A12" s="16" t="inlineStr">
        <is>
          <t>CHANNEL MIX (room nights)</t>
        </is>
      </c>
    </row>
    <row r="13" ht="19" customHeight="1">
      <c r="A13" s="17" t="inlineStr">
        <is>
          <t>Direct / website</t>
        </is>
      </c>
      <c r="B13" s="18" t="n"/>
      <c r="C13" s="18" t="n"/>
      <c r="D13" s="18" t="n"/>
      <c r="E13" s="18" t="n"/>
      <c r="F13" s="18" t="n"/>
      <c r="G13" s="18" t="n"/>
      <c r="H13" s="18" t="n"/>
      <c r="I13" s="18" t="n"/>
      <c r="J13" s="18" t="n"/>
      <c r="K13" s="18" t="n"/>
      <c r="L13" s="18" t="n"/>
      <c r="M13" s="18" t="n"/>
      <c r="N13" s="19">
        <f>SUM(B13:M13)</f>
        <v/>
      </c>
    </row>
    <row r="14" ht="19" customHeight="1">
      <c r="A14" s="17" t="inlineStr">
        <is>
          <t>Booking.com</t>
        </is>
      </c>
      <c r="B14" s="18" t="n"/>
      <c r="C14" s="18" t="n"/>
      <c r="D14" s="18" t="n"/>
      <c r="E14" s="18" t="n"/>
      <c r="F14" s="18" t="n"/>
      <c r="G14" s="18" t="n"/>
      <c r="H14" s="18" t="n"/>
      <c r="I14" s="18" t="n"/>
      <c r="J14" s="18" t="n"/>
      <c r="K14" s="18" t="n"/>
      <c r="L14" s="18" t="n"/>
      <c r="M14" s="18" t="n"/>
      <c r="N14" s="19">
        <f>SUM(B14:M14)</f>
        <v/>
      </c>
    </row>
    <row r="15" ht="19" customHeight="1">
      <c r="A15" s="17" t="inlineStr">
        <is>
          <t>Expedia / Hotels.com</t>
        </is>
      </c>
      <c r="B15" s="18" t="n"/>
      <c r="C15" s="18" t="n"/>
      <c r="D15" s="18" t="n"/>
      <c r="E15" s="18" t="n"/>
      <c r="F15" s="18" t="n"/>
      <c r="G15" s="18" t="n"/>
      <c r="H15" s="18" t="n"/>
      <c r="I15" s="18" t="n"/>
      <c r="J15" s="18" t="n"/>
      <c r="K15" s="18" t="n"/>
      <c r="L15" s="18" t="n"/>
      <c r="M15" s="18" t="n"/>
      <c r="N15" s="19">
        <f>SUM(B15:M15)</f>
        <v/>
      </c>
    </row>
    <row r="16" ht="19" customHeight="1">
      <c r="A16" s="17" t="inlineStr">
        <is>
          <t>Airbnb / STR</t>
        </is>
      </c>
      <c r="B16" s="18" t="n"/>
      <c r="C16" s="18" t="n"/>
      <c r="D16" s="18" t="n"/>
      <c r="E16" s="18" t="n"/>
      <c r="F16" s="18" t="n"/>
      <c r="G16" s="18" t="n"/>
      <c r="H16" s="18" t="n"/>
      <c r="I16" s="18" t="n"/>
      <c r="J16" s="18" t="n"/>
      <c r="K16" s="18" t="n"/>
      <c r="L16" s="18" t="n"/>
      <c r="M16" s="18" t="n"/>
      <c r="N16" s="19">
        <f>SUM(B16:M16)</f>
        <v/>
      </c>
    </row>
    <row r="17" ht="19" customHeight="1">
      <c r="A17" s="17" t="inlineStr">
        <is>
          <t>GDS / Corporate</t>
        </is>
      </c>
      <c r="B17" s="18" t="n"/>
      <c r="C17" s="18" t="n"/>
      <c r="D17" s="18" t="n"/>
      <c r="E17" s="18" t="n"/>
      <c r="F17" s="18" t="n"/>
      <c r="G17" s="18" t="n"/>
      <c r="H17" s="18" t="n"/>
      <c r="I17" s="18" t="n"/>
      <c r="J17" s="18" t="n"/>
      <c r="K17" s="18" t="n"/>
      <c r="L17" s="18" t="n"/>
      <c r="M17" s="18" t="n"/>
      <c r="N17" s="19">
        <f>SUM(B17:M17)</f>
        <v/>
      </c>
    </row>
    <row r="18" ht="19" customHeight="1">
      <c r="A18" s="17" t="inlineStr">
        <is>
          <t>Other channels</t>
        </is>
      </c>
      <c r="B18" s="18" t="n"/>
      <c r="C18" s="18" t="n"/>
      <c r="D18" s="18" t="n"/>
      <c r="E18" s="18" t="n"/>
      <c r="F18" s="18" t="n"/>
      <c r="G18" s="18" t="n"/>
      <c r="H18" s="18" t="n"/>
      <c r="I18" s="18" t="n"/>
      <c r="J18" s="18" t="n"/>
      <c r="K18" s="18" t="n"/>
      <c r="L18" s="18" t="n"/>
      <c r="M18" s="18" t="n"/>
      <c r="N18" s="19">
        <f>SUM(B18:M18)</f>
        <v/>
      </c>
    </row>
    <row r="19" ht="20" customHeight="1">
      <c r="A19" s="16" t="inlineStr">
        <is>
          <t>OTA COMMISSIONS PAID (EUR)</t>
        </is>
      </c>
    </row>
    <row r="20" ht="19" customHeight="1">
      <c r="A20" s="17" t="inlineStr">
        <is>
          <t>Booking.com commission</t>
        </is>
      </c>
      <c r="B20" s="18" t="n"/>
      <c r="C20" s="18" t="n"/>
      <c r="D20" s="18" t="n"/>
      <c r="E20" s="18" t="n"/>
      <c r="F20" s="18" t="n"/>
      <c r="G20" s="18" t="n"/>
      <c r="H20" s="18" t="n"/>
      <c r="I20" s="18" t="n"/>
      <c r="J20" s="18" t="n"/>
      <c r="K20" s="18" t="n"/>
      <c r="L20" s="18" t="n"/>
      <c r="M20" s="18" t="n"/>
      <c r="N20" s="19">
        <f>SUM(B20:M20)</f>
        <v/>
      </c>
    </row>
    <row r="21" ht="19" customHeight="1">
      <c r="A21" s="17" t="inlineStr">
        <is>
          <t>Expedia commission</t>
        </is>
      </c>
      <c r="B21" s="18" t="n"/>
      <c r="C21" s="18" t="n"/>
      <c r="D21" s="18" t="n"/>
      <c r="E21" s="18" t="n"/>
      <c r="F21" s="18" t="n"/>
      <c r="G21" s="18" t="n"/>
      <c r="H21" s="18" t="n"/>
      <c r="I21" s="18" t="n"/>
      <c r="J21" s="18" t="n"/>
      <c r="K21" s="18" t="n"/>
      <c r="L21" s="18" t="n"/>
      <c r="M21" s="18" t="n"/>
      <c r="N21" s="19">
        <f>SUM(B21:M21)</f>
        <v/>
      </c>
    </row>
    <row r="22" ht="19" customHeight="1">
      <c r="A22" s="17" t="inlineStr">
        <is>
          <t>Airbnb commission</t>
        </is>
      </c>
      <c r="B22" s="18" t="n"/>
      <c r="C22" s="18" t="n"/>
      <c r="D22" s="18" t="n"/>
      <c r="E22" s="18" t="n"/>
      <c r="F22" s="18" t="n"/>
      <c r="G22" s="18" t="n"/>
      <c r="H22" s="18" t="n"/>
      <c r="I22" s="18" t="n"/>
      <c r="J22" s="18" t="n"/>
      <c r="K22" s="18" t="n"/>
      <c r="L22" s="18" t="n"/>
      <c r="M22" s="18" t="n"/>
      <c r="N22" s="19">
        <f>SUM(B22:M22)</f>
        <v/>
      </c>
    </row>
    <row r="23" ht="19" customHeight="1">
      <c r="A23" s="17" t="inlineStr">
        <is>
          <t>Other OTA commissions</t>
        </is>
      </c>
      <c r="B23" s="18" t="n"/>
      <c r="C23" s="18" t="n"/>
      <c r="D23" s="18" t="n"/>
      <c r="E23" s="18" t="n"/>
      <c r="F23" s="18" t="n"/>
      <c r="G23" s="18" t="n"/>
      <c r="H23" s="18" t="n"/>
      <c r="I23" s="18" t="n"/>
      <c r="J23" s="18" t="n"/>
      <c r="K23" s="18" t="n"/>
      <c r="L23" s="18" t="n"/>
      <c r="M23" s="18" t="n"/>
      <c r="N23" s="19">
        <f>SUM(B23:M23)</f>
        <v/>
      </c>
    </row>
    <row r="24" ht="20" customHeight="1">
      <c r="A24" s="16" t="inlineStr">
        <is>
          <t>COMP SET (optional)</t>
        </is>
      </c>
    </row>
    <row r="25" ht="19" customHeight="1">
      <c r="A25" s="17" t="inlineStr">
        <is>
          <t>Comp set ADR (EUR)</t>
        </is>
      </c>
      <c r="B25" s="20" t="n"/>
      <c r="C25" s="20" t="n"/>
      <c r="D25" s="20" t="n"/>
      <c r="E25" s="20" t="n"/>
      <c r="F25" s="20" t="n"/>
      <c r="G25" s="20" t="n"/>
      <c r="H25" s="20" t="n"/>
      <c r="I25" s="20" t="n"/>
      <c r="J25" s="20" t="n"/>
      <c r="K25" s="20" t="n"/>
      <c r="L25" s="20" t="n"/>
      <c r="M25" s="20" t="n"/>
      <c r="N25" s="21">
        <f>SUM(B25:M25)</f>
        <v/>
      </c>
    </row>
    <row r="26" ht="19" customHeight="1">
      <c r="A26" s="17" t="inlineStr">
        <is>
          <t>Comp set RevPAR (EUR)</t>
        </is>
      </c>
      <c r="B26" s="20" t="n"/>
      <c r="C26" s="20" t="n"/>
      <c r="D26" s="20" t="n"/>
      <c r="E26" s="20" t="n"/>
      <c r="F26" s="20" t="n"/>
      <c r="G26" s="20" t="n"/>
      <c r="H26" s="20" t="n"/>
      <c r="I26" s="20" t="n"/>
      <c r="J26" s="20" t="n"/>
      <c r="K26" s="20" t="n"/>
      <c r="L26" s="20" t="n"/>
      <c r="M26" s="20" t="n"/>
      <c r="N26" s="21">
        <f>SUM(B26:M26)</f>
        <v/>
      </c>
    </row>
    <row r="27" ht="26" customHeight="1">
      <c r="A27" s="22" t="inlineStr">
        <is>
          <t>TIP:  Room nights available = Total rooms x days in month  |  Blue = your inputs  |  Black = calculated automatically</t>
        </is>
      </c>
    </row>
  </sheetData>
  <mergeCells count="7">
    <mergeCell ref="A27:N27"/>
    <mergeCell ref="A6:N6"/>
    <mergeCell ref="A12:N12"/>
    <mergeCell ref="A4:N4"/>
    <mergeCell ref="A24:N24"/>
    <mergeCell ref="A2:N2"/>
    <mergeCell ref="A19:N19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2:N25"/>
  <sheetViews>
    <sheetView showGridLines="0"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4" customWidth="1" min="1" max="1"/>
    <col width="11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3" customWidth="1" min="14" max="14"/>
  </cols>
  <sheetData>
    <row r="1" ht="6" customHeight="1"/>
    <row r="2" ht="32" customHeight="1">
      <c r="A2" s="13" t="inlineStr">
        <is>
          <t>KPI DASHBOARD  -  All metrics calculated automatically from Monthly Input</t>
        </is>
      </c>
    </row>
    <row r="3" ht="20" customHeight="1">
      <c r="A3" s="14" t="inlineStr">
        <is>
          <t>KPI Metric</t>
        </is>
      </c>
      <c r="B3" s="14" t="inlineStr">
        <is>
          <t>Jan</t>
        </is>
      </c>
      <c r="C3" s="14" t="inlineStr">
        <is>
          <t>Feb</t>
        </is>
      </c>
      <c r="D3" s="14" t="inlineStr">
        <is>
          <t>Mar</t>
        </is>
      </c>
      <c r="E3" s="14" t="inlineStr">
        <is>
          <t>Apr</t>
        </is>
      </c>
      <c r="F3" s="14" t="inlineStr">
        <is>
          <t>May</t>
        </is>
      </c>
      <c r="G3" s="14" t="inlineStr">
        <is>
          <t>Jun</t>
        </is>
      </c>
      <c r="H3" s="14" t="inlineStr">
        <is>
          <t>Jul</t>
        </is>
      </c>
      <c r="I3" s="14" t="inlineStr">
        <is>
          <t>Aug</t>
        </is>
      </c>
      <c r="J3" s="14" t="inlineStr">
        <is>
          <t>Sep</t>
        </is>
      </c>
      <c r="K3" s="14" t="inlineStr">
        <is>
          <t>Oct</t>
        </is>
      </c>
      <c r="L3" s="14" t="inlineStr">
        <is>
          <t>Nov</t>
        </is>
      </c>
      <c r="M3" s="14" t="inlineStr">
        <is>
          <t>Dec</t>
        </is>
      </c>
      <c r="N3" s="15" t="inlineStr">
        <is>
          <t>Full Year</t>
        </is>
      </c>
    </row>
    <row r="4" ht="20" customHeight="1">
      <c r="A4" s="16" t="inlineStr">
        <is>
          <t>CORE REVENUE METRICS</t>
        </is>
      </c>
    </row>
    <row r="5" ht="19" customHeight="1">
      <c r="A5" s="17" t="inlineStr">
        <is>
          <t>Occupancy Rate (%)</t>
        </is>
      </c>
      <c r="B5" s="23">
        <f>IFERROR('Monthly Input'!B7/'Monthly Input'!B8,"")</f>
        <v/>
      </c>
      <c r="C5" s="23">
        <f>IFERROR('Monthly Input'!C7/'Monthly Input'!C8,"")</f>
        <v/>
      </c>
      <c r="D5" s="23">
        <f>IFERROR('Monthly Input'!D7/'Monthly Input'!D8,"")</f>
        <v/>
      </c>
      <c r="E5" s="23">
        <f>IFERROR('Monthly Input'!E7/'Monthly Input'!E8,"")</f>
        <v/>
      </c>
      <c r="F5" s="23">
        <f>IFERROR('Monthly Input'!F7/'Monthly Input'!F8,"")</f>
        <v/>
      </c>
      <c r="G5" s="23">
        <f>IFERROR('Monthly Input'!G7/'Monthly Input'!G8,"")</f>
        <v/>
      </c>
      <c r="H5" s="23">
        <f>IFERROR('Monthly Input'!H7/'Monthly Input'!H8,"")</f>
        <v/>
      </c>
      <c r="I5" s="23">
        <f>IFERROR('Monthly Input'!I7/'Monthly Input'!I8,"")</f>
        <v/>
      </c>
      <c r="J5" s="23">
        <f>IFERROR('Monthly Input'!J7/'Monthly Input'!J8,"")</f>
        <v/>
      </c>
      <c r="K5" s="23">
        <f>IFERROR('Monthly Input'!K7/'Monthly Input'!K8,"")</f>
        <v/>
      </c>
      <c r="L5" s="23">
        <f>IFERROR('Monthly Input'!L7/'Monthly Input'!L8,"")</f>
        <v/>
      </c>
      <c r="M5" s="23">
        <f>IFERROR('Monthly Input'!M7/'Monthly Input'!M8,"")</f>
        <v/>
      </c>
      <c r="N5" s="24">
        <f>IFERROR('Monthly Input'!N7/'Monthly Input'!N8,"")</f>
        <v/>
      </c>
    </row>
    <row r="6" ht="19" customHeight="1">
      <c r="A6" s="17" t="inlineStr">
        <is>
          <t>ADR - Avg Daily Rate (EUR)</t>
        </is>
      </c>
      <c r="B6" s="25">
        <f>IFERROR('Monthly Input'!B9/'Monthly Input'!B7,"")</f>
        <v/>
      </c>
      <c r="C6" s="25">
        <f>IFERROR('Monthly Input'!C9/'Monthly Input'!C7,"")</f>
        <v/>
      </c>
      <c r="D6" s="25">
        <f>IFERROR('Monthly Input'!D9/'Monthly Input'!D7,"")</f>
        <v/>
      </c>
      <c r="E6" s="25">
        <f>IFERROR('Monthly Input'!E9/'Monthly Input'!E7,"")</f>
        <v/>
      </c>
      <c r="F6" s="25">
        <f>IFERROR('Monthly Input'!F9/'Monthly Input'!F7,"")</f>
        <v/>
      </c>
      <c r="G6" s="25">
        <f>IFERROR('Monthly Input'!G9/'Monthly Input'!G7,"")</f>
        <v/>
      </c>
      <c r="H6" s="25">
        <f>IFERROR('Monthly Input'!H9/'Monthly Input'!H7,"")</f>
        <v/>
      </c>
      <c r="I6" s="25">
        <f>IFERROR('Monthly Input'!I9/'Monthly Input'!I7,"")</f>
        <v/>
      </c>
      <c r="J6" s="25">
        <f>IFERROR('Monthly Input'!J9/'Monthly Input'!J7,"")</f>
        <v/>
      </c>
      <c r="K6" s="25">
        <f>IFERROR('Monthly Input'!K9/'Monthly Input'!K7,"")</f>
        <v/>
      </c>
      <c r="L6" s="25">
        <f>IFERROR('Monthly Input'!L9/'Monthly Input'!L7,"")</f>
        <v/>
      </c>
      <c r="M6" s="25">
        <f>IFERROR('Monthly Input'!M9/'Monthly Input'!M7,"")</f>
        <v/>
      </c>
      <c r="N6" s="21">
        <f>IFERROR('Monthly Input'!N9/'Monthly Input'!N7,"")</f>
        <v/>
      </c>
    </row>
    <row r="7" ht="19" customHeight="1">
      <c r="A7" s="17" t="inlineStr">
        <is>
          <t>RevPAR (EUR)</t>
        </is>
      </c>
      <c r="B7" s="25">
        <f>IFERROR('Monthly Input'!B9/'Monthly Input'!B8,"")</f>
        <v/>
      </c>
      <c r="C7" s="25">
        <f>IFERROR('Monthly Input'!C9/'Monthly Input'!C8,"")</f>
        <v/>
      </c>
      <c r="D7" s="25">
        <f>IFERROR('Monthly Input'!D9/'Monthly Input'!D8,"")</f>
        <v/>
      </c>
      <c r="E7" s="25">
        <f>IFERROR('Monthly Input'!E9/'Monthly Input'!E8,"")</f>
        <v/>
      </c>
      <c r="F7" s="25">
        <f>IFERROR('Monthly Input'!F9/'Monthly Input'!F8,"")</f>
        <v/>
      </c>
      <c r="G7" s="25">
        <f>IFERROR('Monthly Input'!G9/'Monthly Input'!G8,"")</f>
        <v/>
      </c>
      <c r="H7" s="25">
        <f>IFERROR('Monthly Input'!H9/'Monthly Input'!H8,"")</f>
        <v/>
      </c>
      <c r="I7" s="25">
        <f>IFERROR('Monthly Input'!I9/'Monthly Input'!I8,"")</f>
        <v/>
      </c>
      <c r="J7" s="25">
        <f>IFERROR('Monthly Input'!J9/'Monthly Input'!J8,"")</f>
        <v/>
      </c>
      <c r="K7" s="25">
        <f>IFERROR('Monthly Input'!K9/'Monthly Input'!K8,"")</f>
        <v/>
      </c>
      <c r="L7" s="25">
        <f>IFERROR('Monthly Input'!L9/'Monthly Input'!L8,"")</f>
        <v/>
      </c>
      <c r="M7" s="25">
        <f>IFERROR('Monthly Input'!M9/'Monthly Input'!M8,"")</f>
        <v/>
      </c>
      <c r="N7" s="21">
        <f>IFERROR('Monthly Input'!N9/'Monthly Input'!N8,"")</f>
        <v/>
      </c>
    </row>
    <row r="8" ht="19" customHeight="1">
      <c r="A8" s="17" t="inlineStr">
        <is>
          <t>TRevPAR (EUR)</t>
        </is>
      </c>
      <c r="B8" s="25">
        <f>IFERROR(('Monthly Input'!B9+'Monthly Input'!B10+'Monthly Input'!B11)/'Monthly Input'!B8,"")</f>
        <v/>
      </c>
      <c r="C8" s="25">
        <f>IFERROR(('Monthly Input'!C9+'Monthly Input'!C10+'Monthly Input'!C11)/'Monthly Input'!C8,"")</f>
        <v/>
      </c>
      <c r="D8" s="25">
        <f>IFERROR(('Monthly Input'!D9+'Monthly Input'!D10+'Monthly Input'!D11)/'Monthly Input'!D8,"")</f>
        <v/>
      </c>
      <c r="E8" s="25">
        <f>IFERROR(('Monthly Input'!E9+'Monthly Input'!E10+'Monthly Input'!E11)/'Monthly Input'!E8,"")</f>
        <v/>
      </c>
      <c r="F8" s="25">
        <f>IFERROR(('Monthly Input'!F9+'Monthly Input'!F10+'Monthly Input'!F11)/'Monthly Input'!F8,"")</f>
        <v/>
      </c>
      <c r="G8" s="25">
        <f>IFERROR(('Monthly Input'!G9+'Monthly Input'!G10+'Monthly Input'!G11)/'Monthly Input'!G8,"")</f>
        <v/>
      </c>
      <c r="H8" s="25">
        <f>IFERROR(('Monthly Input'!H9+'Monthly Input'!H10+'Monthly Input'!H11)/'Monthly Input'!H8,"")</f>
        <v/>
      </c>
      <c r="I8" s="25">
        <f>IFERROR(('Monthly Input'!I9+'Monthly Input'!I10+'Monthly Input'!I11)/'Monthly Input'!I8,"")</f>
        <v/>
      </c>
      <c r="J8" s="25">
        <f>IFERROR(('Monthly Input'!J9+'Monthly Input'!J10+'Monthly Input'!J11)/'Monthly Input'!J8,"")</f>
        <v/>
      </c>
      <c r="K8" s="25">
        <f>IFERROR(('Monthly Input'!K9+'Monthly Input'!K10+'Monthly Input'!K11)/'Monthly Input'!K8,"")</f>
        <v/>
      </c>
      <c r="L8" s="25">
        <f>IFERROR(('Monthly Input'!L9+'Monthly Input'!L10+'Monthly Input'!L11)/'Monthly Input'!L8,"")</f>
        <v/>
      </c>
      <c r="M8" s="25">
        <f>IFERROR(('Monthly Input'!M9+'Monthly Input'!M10+'Monthly Input'!M11)/'Monthly Input'!M8,"")</f>
        <v/>
      </c>
      <c r="N8" s="21">
        <f>IFERROR(('Monthly Input'!N9+'Monthly Input'!N10+'Monthly Input'!N11)/'Monthly Input'!N8,"")</f>
        <v/>
      </c>
    </row>
    <row r="9" ht="19" customHeight="1">
      <c r="A9" s="17" t="inlineStr">
        <is>
          <t>Total Room Revenue (EUR)</t>
        </is>
      </c>
      <c r="B9" s="26">
        <f>'Monthly Input'!B9</f>
        <v/>
      </c>
      <c r="C9" s="26">
        <f>'Monthly Input'!C9</f>
        <v/>
      </c>
      <c r="D9" s="26">
        <f>'Monthly Input'!D9</f>
        <v/>
      </c>
      <c r="E9" s="26">
        <f>'Monthly Input'!E9</f>
        <v/>
      </c>
      <c r="F9" s="26">
        <f>'Monthly Input'!F9</f>
        <v/>
      </c>
      <c r="G9" s="26">
        <f>'Monthly Input'!G9</f>
        <v/>
      </c>
      <c r="H9" s="26">
        <f>'Monthly Input'!H9</f>
        <v/>
      </c>
      <c r="I9" s="26">
        <f>'Monthly Input'!I9</f>
        <v/>
      </c>
      <c r="J9" s="26">
        <f>'Monthly Input'!J9</f>
        <v/>
      </c>
      <c r="K9" s="26">
        <f>'Monthly Input'!K9</f>
        <v/>
      </c>
      <c r="L9" s="26">
        <f>'Monthly Input'!L9</f>
        <v/>
      </c>
      <c r="M9" s="26">
        <f>'Monthly Input'!M9</f>
        <v/>
      </c>
      <c r="N9" s="19">
        <f>'Monthly Input'!N9</f>
        <v/>
      </c>
    </row>
    <row r="10" ht="19" customHeight="1">
      <c r="A10" s="17" t="inlineStr">
        <is>
          <t>Total Revenue incl F&amp;B (EUR)</t>
        </is>
      </c>
      <c r="B10" s="26">
        <f>'Monthly Input'!B9+'Monthly Input'!B10+'Monthly Input'!B11</f>
        <v/>
      </c>
      <c r="C10" s="26">
        <f>'Monthly Input'!C9+'Monthly Input'!C10+'Monthly Input'!C11</f>
        <v/>
      </c>
      <c r="D10" s="26">
        <f>'Monthly Input'!D9+'Monthly Input'!D10+'Monthly Input'!D11</f>
        <v/>
      </c>
      <c r="E10" s="26">
        <f>'Monthly Input'!E9+'Monthly Input'!E10+'Monthly Input'!E11</f>
        <v/>
      </c>
      <c r="F10" s="26">
        <f>'Monthly Input'!F9+'Monthly Input'!F10+'Monthly Input'!F11</f>
        <v/>
      </c>
      <c r="G10" s="26">
        <f>'Monthly Input'!G9+'Monthly Input'!G10+'Monthly Input'!G11</f>
        <v/>
      </c>
      <c r="H10" s="26">
        <f>'Monthly Input'!H9+'Monthly Input'!H10+'Monthly Input'!H11</f>
        <v/>
      </c>
      <c r="I10" s="26">
        <f>'Monthly Input'!I9+'Monthly Input'!I10+'Monthly Input'!I11</f>
        <v/>
      </c>
      <c r="J10" s="26">
        <f>'Monthly Input'!J9+'Monthly Input'!J10+'Monthly Input'!J11</f>
        <v/>
      </c>
      <c r="K10" s="26">
        <f>'Monthly Input'!K9+'Monthly Input'!K10+'Monthly Input'!K11</f>
        <v/>
      </c>
      <c r="L10" s="26">
        <f>'Monthly Input'!L9+'Monthly Input'!L10+'Monthly Input'!L11</f>
        <v/>
      </c>
      <c r="M10" s="26">
        <f>'Monthly Input'!M9+'Monthly Input'!M10+'Monthly Input'!M11</f>
        <v/>
      </c>
      <c r="N10" s="19">
        <f>'Monthly Input'!N9+'Monthly Input'!N10+'Monthly Input'!N11</f>
        <v/>
      </c>
    </row>
    <row r="11" ht="20" customHeight="1">
      <c r="A11" s="16" t="inlineStr">
        <is>
          <t>CHANNEL MIX</t>
        </is>
      </c>
    </row>
    <row r="12" ht="19" customHeight="1">
      <c r="A12" s="17" t="inlineStr">
        <is>
          <t>Direct booking share (%)</t>
        </is>
      </c>
      <c r="B12" s="23">
        <f>IFERROR('Monthly Input'!B13/'Monthly Input'!B7,"")</f>
        <v/>
      </c>
      <c r="C12" s="23">
        <f>IFERROR('Monthly Input'!C13/'Monthly Input'!C7,"")</f>
        <v/>
      </c>
      <c r="D12" s="23">
        <f>IFERROR('Monthly Input'!D13/'Monthly Input'!D7,"")</f>
        <v/>
      </c>
      <c r="E12" s="23">
        <f>IFERROR('Monthly Input'!E13/'Monthly Input'!E7,"")</f>
        <v/>
      </c>
      <c r="F12" s="23">
        <f>IFERROR('Monthly Input'!F13/'Monthly Input'!F7,"")</f>
        <v/>
      </c>
      <c r="G12" s="23">
        <f>IFERROR('Monthly Input'!G13/'Monthly Input'!G7,"")</f>
        <v/>
      </c>
      <c r="H12" s="23">
        <f>IFERROR('Monthly Input'!H13/'Monthly Input'!H7,"")</f>
        <v/>
      </c>
      <c r="I12" s="23">
        <f>IFERROR('Monthly Input'!I13/'Monthly Input'!I7,"")</f>
        <v/>
      </c>
      <c r="J12" s="23">
        <f>IFERROR('Monthly Input'!J13/'Monthly Input'!J7,"")</f>
        <v/>
      </c>
      <c r="K12" s="23">
        <f>IFERROR('Monthly Input'!K13/'Monthly Input'!K7,"")</f>
        <v/>
      </c>
      <c r="L12" s="23">
        <f>IFERROR('Monthly Input'!L13/'Monthly Input'!L7,"")</f>
        <v/>
      </c>
      <c r="M12" s="23">
        <f>IFERROR('Monthly Input'!M13/'Monthly Input'!M7,"")</f>
        <v/>
      </c>
      <c r="N12" s="24">
        <f>IFERROR('Monthly Input'!N13/'Monthly Input'!N7,"")</f>
        <v/>
      </c>
    </row>
    <row r="13" ht="19" customHeight="1">
      <c r="A13" s="17" t="inlineStr">
        <is>
          <t>OTA share (%)</t>
        </is>
      </c>
      <c r="B13" s="23">
        <f>IFERROR(('Monthly Input'!B14+'Monthly Input'!B15+'Monthly Input'!B16+'Monthly Input'!B17+'Monthly Input'!B18)/'Monthly Input'!B7,"")</f>
        <v/>
      </c>
      <c r="C13" s="23">
        <f>IFERROR(('Monthly Input'!C14+'Monthly Input'!C15+'Monthly Input'!C16+'Monthly Input'!C17+'Monthly Input'!C18)/'Monthly Input'!C7,"")</f>
        <v/>
      </c>
      <c r="D13" s="23">
        <f>IFERROR(('Monthly Input'!D14+'Monthly Input'!D15+'Monthly Input'!D16+'Monthly Input'!D17+'Monthly Input'!D18)/'Monthly Input'!D7,"")</f>
        <v/>
      </c>
      <c r="E13" s="23">
        <f>IFERROR(('Monthly Input'!E14+'Monthly Input'!E15+'Monthly Input'!E16+'Monthly Input'!E17+'Monthly Input'!E18)/'Monthly Input'!E7,"")</f>
        <v/>
      </c>
      <c r="F13" s="23">
        <f>IFERROR(('Monthly Input'!F14+'Monthly Input'!F15+'Monthly Input'!F16+'Monthly Input'!F17+'Monthly Input'!F18)/'Monthly Input'!F7,"")</f>
        <v/>
      </c>
      <c r="G13" s="23">
        <f>IFERROR(('Monthly Input'!G14+'Monthly Input'!G15+'Monthly Input'!G16+'Monthly Input'!G17+'Monthly Input'!G18)/'Monthly Input'!G7,"")</f>
        <v/>
      </c>
      <c r="H13" s="23">
        <f>IFERROR(('Monthly Input'!H14+'Monthly Input'!H15+'Monthly Input'!H16+'Monthly Input'!H17+'Monthly Input'!H18)/'Monthly Input'!H7,"")</f>
        <v/>
      </c>
      <c r="I13" s="23">
        <f>IFERROR(('Monthly Input'!I14+'Monthly Input'!I15+'Monthly Input'!I16+'Monthly Input'!I17+'Monthly Input'!I18)/'Monthly Input'!I7,"")</f>
        <v/>
      </c>
      <c r="J13" s="23">
        <f>IFERROR(('Monthly Input'!J14+'Monthly Input'!J15+'Monthly Input'!J16+'Monthly Input'!J17+'Monthly Input'!J18)/'Monthly Input'!J7,"")</f>
        <v/>
      </c>
      <c r="K13" s="23">
        <f>IFERROR(('Monthly Input'!K14+'Monthly Input'!K15+'Monthly Input'!K16+'Monthly Input'!K17+'Monthly Input'!K18)/'Monthly Input'!K7,"")</f>
        <v/>
      </c>
      <c r="L13" s="23">
        <f>IFERROR(('Monthly Input'!L14+'Monthly Input'!L15+'Monthly Input'!L16+'Monthly Input'!L17+'Monthly Input'!L18)/'Monthly Input'!L7,"")</f>
        <v/>
      </c>
      <c r="M13" s="23">
        <f>IFERROR(('Monthly Input'!M14+'Monthly Input'!M15+'Monthly Input'!M16+'Monthly Input'!M17+'Monthly Input'!M18)/'Monthly Input'!M7,"")</f>
        <v/>
      </c>
      <c r="N13" s="24">
        <f>IFERROR(('Monthly Input'!N14+'Monthly Input'!N15+'Monthly Input'!N16+'Monthly Input'!N17+'Monthly Input'!N18)/'Monthly Input'!N7,"")</f>
        <v/>
      </c>
    </row>
    <row r="14" ht="19" customHeight="1">
      <c r="A14" s="17" t="inlineStr">
        <is>
          <t>Booking.com nights</t>
        </is>
      </c>
      <c r="B14" s="26">
        <f>'Monthly Input'!B14</f>
        <v/>
      </c>
      <c r="C14" s="26">
        <f>'Monthly Input'!C14</f>
        <v/>
      </c>
      <c r="D14" s="26">
        <f>'Monthly Input'!D14</f>
        <v/>
      </c>
      <c r="E14" s="26">
        <f>'Monthly Input'!E14</f>
        <v/>
      </c>
      <c r="F14" s="26">
        <f>'Monthly Input'!F14</f>
        <v/>
      </c>
      <c r="G14" s="26">
        <f>'Monthly Input'!G14</f>
        <v/>
      </c>
      <c r="H14" s="26">
        <f>'Monthly Input'!H14</f>
        <v/>
      </c>
      <c r="I14" s="26">
        <f>'Monthly Input'!I14</f>
        <v/>
      </c>
      <c r="J14" s="26">
        <f>'Monthly Input'!J14</f>
        <v/>
      </c>
      <c r="K14" s="26">
        <f>'Monthly Input'!K14</f>
        <v/>
      </c>
      <c r="L14" s="26">
        <f>'Monthly Input'!L14</f>
        <v/>
      </c>
      <c r="M14" s="26">
        <f>'Monthly Input'!M14</f>
        <v/>
      </c>
      <c r="N14" s="19">
        <f>'Monthly Input'!N14</f>
        <v/>
      </c>
    </row>
    <row r="15" ht="19" customHeight="1">
      <c r="A15" s="17" t="inlineStr">
        <is>
          <t>Expedia nights</t>
        </is>
      </c>
      <c r="B15" s="26">
        <f>'Monthly Input'!B15</f>
        <v/>
      </c>
      <c r="C15" s="26">
        <f>'Monthly Input'!C15</f>
        <v/>
      </c>
      <c r="D15" s="26">
        <f>'Monthly Input'!D15</f>
        <v/>
      </c>
      <c r="E15" s="26">
        <f>'Monthly Input'!E15</f>
        <v/>
      </c>
      <c r="F15" s="26">
        <f>'Monthly Input'!F15</f>
        <v/>
      </c>
      <c r="G15" s="26">
        <f>'Monthly Input'!G15</f>
        <v/>
      </c>
      <c r="H15" s="26">
        <f>'Monthly Input'!H15</f>
        <v/>
      </c>
      <c r="I15" s="26">
        <f>'Monthly Input'!I15</f>
        <v/>
      </c>
      <c r="J15" s="26">
        <f>'Monthly Input'!J15</f>
        <v/>
      </c>
      <c r="K15" s="26">
        <f>'Monthly Input'!K15</f>
        <v/>
      </c>
      <c r="L15" s="26">
        <f>'Monthly Input'!L15</f>
        <v/>
      </c>
      <c r="M15" s="26">
        <f>'Monthly Input'!M15</f>
        <v/>
      </c>
      <c r="N15" s="19">
        <f>'Monthly Input'!N15</f>
        <v/>
      </c>
    </row>
    <row r="16" ht="19" customHeight="1">
      <c r="A16" s="17" t="inlineStr">
        <is>
          <t>Airbnb nights</t>
        </is>
      </c>
      <c r="B16" s="26">
        <f>'Monthly Input'!B16</f>
        <v/>
      </c>
      <c r="C16" s="26">
        <f>'Monthly Input'!C16</f>
        <v/>
      </c>
      <c r="D16" s="26">
        <f>'Monthly Input'!D16</f>
        <v/>
      </c>
      <c r="E16" s="26">
        <f>'Monthly Input'!E16</f>
        <v/>
      </c>
      <c r="F16" s="26">
        <f>'Monthly Input'!F16</f>
        <v/>
      </c>
      <c r="G16" s="26">
        <f>'Monthly Input'!G16</f>
        <v/>
      </c>
      <c r="H16" s="26">
        <f>'Monthly Input'!H16</f>
        <v/>
      </c>
      <c r="I16" s="26">
        <f>'Monthly Input'!I16</f>
        <v/>
      </c>
      <c r="J16" s="26">
        <f>'Monthly Input'!J16</f>
        <v/>
      </c>
      <c r="K16" s="26">
        <f>'Monthly Input'!K16</f>
        <v/>
      </c>
      <c r="L16" s="26">
        <f>'Monthly Input'!L16</f>
        <v/>
      </c>
      <c r="M16" s="26">
        <f>'Monthly Input'!M16</f>
        <v/>
      </c>
      <c r="N16" s="19">
        <f>'Monthly Input'!N16</f>
        <v/>
      </c>
    </row>
    <row r="17" ht="20" customHeight="1">
      <c r="A17" s="16" t="inlineStr">
        <is>
          <t>OTA COMMISSION COST</t>
        </is>
      </c>
    </row>
    <row r="18" ht="19" customHeight="1">
      <c r="A18" s="17" t="inlineStr">
        <is>
          <t>Total OTA commission (EUR)</t>
        </is>
      </c>
      <c r="B18" s="26">
        <f>'Monthly Input'!B20+'Monthly Input'!B21+'Monthly Input'!B22+'Monthly Input'!B23</f>
        <v/>
      </c>
      <c r="C18" s="26">
        <f>'Monthly Input'!C20+'Monthly Input'!C21+'Monthly Input'!C22+'Monthly Input'!C23</f>
        <v/>
      </c>
      <c r="D18" s="26">
        <f>'Monthly Input'!D20+'Monthly Input'!D21+'Monthly Input'!D22+'Monthly Input'!D23</f>
        <v/>
      </c>
      <c r="E18" s="26">
        <f>'Monthly Input'!E20+'Monthly Input'!E21+'Monthly Input'!E22+'Monthly Input'!E23</f>
        <v/>
      </c>
      <c r="F18" s="26">
        <f>'Monthly Input'!F20+'Monthly Input'!F21+'Monthly Input'!F22+'Monthly Input'!F23</f>
        <v/>
      </c>
      <c r="G18" s="26">
        <f>'Monthly Input'!G20+'Monthly Input'!G21+'Monthly Input'!G22+'Monthly Input'!G23</f>
        <v/>
      </c>
      <c r="H18" s="26">
        <f>'Monthly Input'!H20+'Monthly Input'!H21+'Monthly Input'!H22+'Monthly Input'!H23</f>
        <v/>
      </c>
      <c r="I18" s="26">
        <f>'Monthly Input'!I20+'Monthly Input'!I21+'Monthly Input'!I22+'Monthly Input'!I23</f>
        <v/>
      </c>
      <c r="J18" s="26">
        <f>'Monthly Input'!J20+'Monthly Input'!J21+'Monthly Input'!J22+'Monthly Input'!J23</f>
        <v/>
      </c>
      <c r="K18" s="26">
        <f>'Monthly Input'!K20+'Monthly Input'!K21+'Monthly Input'!K22+'Monthly Input'!K23</f>
        <v/>
      </c>
      <c r="L18" s="26">
        <f>'Monthly Input'!L20+'Monthly Input'!L21+'Monthly Input'!L22+'Monthly Input'!L23</f>
        <v/>
      </c>
      <c r="M18" s="26">
        <f>'Monthly Input'!M20+'Monthly Input'!M21+'Monthly Input'!M22+'Monthly Input'!M23</f>
        <v/>
      </c>
      <c r="N18" s="19">
        <f>'Monthly Input'!N20+'Monthly Input'!N21+'Monthly Input'!N22+'Monthly Input'!N23</f>
        <v/>
      </c>
    </row>
    <row r="19" ht="19" customHeight="1">
      <c r="A19" s="17" t="inlineStr">
        <is>
          <t>Commission % of room revenue</t>
        </is>
      </c>
      <c r="B19" s="23">
        <f>IFERROR(('Monthly Input'!B20+'Monthly Input'!B21+'Monthly Input'!B22+'Monthly Input'!B23)/'Monthly Input'!B9,"")</f>
        <v/>
      </c>
      <c r="C19" s="23">
        <f>IFERROR(('Monthly Input'!C20+'Monthly Input'!C21+'Monthly Input'!C22+'Monthly Input'!C23)/'Monthly Input'!C9,"")</f>
        <v/>
      </c>
      <c r="D19" s="23">
        <f>IFERROR(('Monthly Input'!D20+'Monthly Input'!D21+'Monthly Input'!D22+'Monthly Input'!D23)/'Monthly Input'!D9,"")</f>
        <v/>
      </c>
      <c r="E19" s="23">
        <f>IFERROR(('Monthly Input'!E20+'Monthly Input'!E21+'Monthly Input'!E22+'Monthly Input'!E23)/'Monthly Input'!E9,"")</f>
        <v/>
      </c>
      <c r="F19" s="23">
        <f>IFERROR(('Monthly Input'!F20+'Monthly Input'!F21+'Monthly Input'!F22+'Monthly Input'!F23)/'Monthly Input'!F9,"")</f>
        <v/>
      </c>
      <c r="G19" s="23">
        <f>IFERROR(('Monthly Input'!G20+'Monthly Input'!G21+'Monthly Input'!G22+'Monthly Input'!G23)/'Monthly Input'!G9,"")</f>
        <v/>
      </c>
      <c r="H19" s="23">
        <f>IFERROR(('Monthly Input'!H20+'Monthly Input'!H21+'Monthly Input'!H22+'Monthly Input'!H23)/'Monthly Input'!H9,"")</f>
        <v/>
      </c>
      <c r="I19" s="23">
        <f>IFERROR(('Monthly Input'!I20+'Monthly Input'!I21+'Monthly Input'!I22+'Monthly Input'!I23)/'Monthly Input'!I9,"")</f>
        <v/>
      </c>
      <c r="J19" s="23">
        <f>IFERROR(('Monthly Input'!J20+'Monthly Input'!J21+'Monthly Input'!J22+'Monthly Input'!J23)/'Monthly Input'!J9,"")</f>
        <v/>
      </c>
      <c r="K19" s="23">
        <f>IFERROR(('Monthly Input'!K20+'Monthly Input'!K21+'Monthly Input'!K22+'Monthly Input'!K23)/'Monthly Input'!K9,"")</f>
        <v/>
      </c>
      <c r="L19" s="23">
        <f>IFERROR(('Monthly Input'!L20+'Monthly Input'!L21+'Monthly Input'!L22+'Monthly Input'!L23)/'Monthly Input'!L9,"")</f>
        <v/>
      </c>
      <c r="M19" s="23">
        <f>IFERROR(('Monthly Input'!M20+'Monthly Input'!M21+'Monthly Input'!M22+'Monthly Input'!M23)/'Monthly Input'!M9,"")</f>
        <v/>
      </c>
      <c r="N19" s="24">
        <f>IFERROR(('Monthly Input'!N20+'Monthly Input'!N21+'Monthly Input'!N22+'Monthly Input'!N23)/'Monthly Input'!N9,"")</f>
        <v/>
      </c>
    </row>
    <row r="20" ht="19" customHeight="1">
      <c r="A20" s="17" t="inlineStr">
        <is>
          <t>Booking.com commission (EUR)</t>
        </is>
      </c>
      <c r="B20" s="26">
        <f>'Monthly Input'!B20</f>
        <v/>
      </c>
      <c r="C20" s="26">
        <f>'Monthly Input'!C20</f>
        <v/>
      </c>
      <c r="D20" s="26">
        <f>'Monthly Input'!D20</f>
        <v/>
      </c>
      <c r="E20" s="26">
        <f>'Monthly Input'!E20</f>
        <v/>
      </c>
      <c r="F20" s="26">
        <f>'Monthly Input'!F20</f>
        <v/>
      </c>
      <c r="G20" s="26">
        <f>'Monthly Input'!G20</f>
        <v/>
      </c>
      <c r="H20" s="26">
        <f>'Monthly Input'!H20</f>
        <v/>
      </c>
      <c r="I20" s="26">
        <f>'Monthly Input'!I20</f>
        <v/>
      </c>
      <c r="J20" s="26">
        <f>'Monthly Input'!J20</f>
        <v/>
      </c>
      <c r="K20" s="26">
        <f>'Monthly Input'!K20</f>
        <v/>
      </c>
      <c r="L20" s="26">
        <f>'Monthly Input'!L20</f>
        <v/>
      </c>
      <c r="M20" s="26">
        <f>'Monthly Input'!M20</f>
        <v/>
      </c>
      <c r="N20" s="19">
        <f>'Monthly Input'!N20</f>
        <v/>
      </c>
    </row>
    <row r="21" ht="19" customHeight="1">
      <c r="A21" s="17" t="inlineStr">
        <is>
          <t>Expedia commission (EUR)</t>
        </is>
      </c>
      <c r="B21" s="26">
        <f>'Monthly Input'!B21</f>
        <v/>
      </c>
      <c r="C21" s="26">
        <f>'Monthly Input'!C21</f>
        <v/>
      </c>
      <c r="D21" s="26">
        <f>'Monthly Input'!D21</f>
        <v/>
      </c>
      <c r="E21" s="26">
        <f>'Monthly Input'!E21</f>
        <v/>
      </c>
      <c r="F21" s="26">
        <f>'Monthly Input'!F21</f>
        <v/>
      </c>
      <c r="G21" s="26">
        <f>'Monthly Input'!G21</f>
        <v/>
      </c>
      <c r="H21" s="26">
        <f>'Monthly Input'!H21</f>
        <v/>
      </c>
      <c r="I21" s="26">
        <f>'Monthly Input'!I21</f>
        <v/>
      </c>
      <c r="J21" s="26">
        <f>'Monthly Input'!J21</f>
        <v/>
      </c>
      <c r="K21" s="26">
        <f>'Monthly Input'!K21</f>
        <v/>
      </c>
      <c r="L21" s="26">
        <f>'Monthly Input'!L21</f>
        <v/>
      </c>
      <c r="M21" s="26">
        <f>'Monthly Input'!M21</f>
        <v/>
      </c>
      <c r="N21" s="19">
        <f>'Monthly Input'!N21</f>
        <v/>
      </c>
    </row>
    <row r="22" ht="20" customHeight="1">
      <c r="A22" s="16" t="inlineStr">
        <is>
          <t>COMP SET INDEX</t>
        </is>
      </c>
    </row>
    <row r="23" ht="19" customHeight="1">
      <c r="A23" s="17" t="inlineStr">
        <is>
          <t>RevPAR Index vs comp set (RGI)</t>
        </is>
      </c>
      <c r="B23" s="27">
        <f>IFERROR(('Monthly Input'!B9/'Monthly Input'!B8)/'Monthly Input'!B26,"")</f>
        <v/>
      </c>
      <c r="C23" s="27">
        <f>IFERROR(('Monthly Input'!C9/'Monthly Input'!C8)/'Monthly Input'!C26,"")</f>
        <v/>
      </c>
      <c r="D23" s="27">
        <f>IFERROR(('Monthly Input'!D9/'Monthly Input'!D8)/'Monthly Input'!D26,"")</f>
        <v/>
      </c>
      <c r="E23" s="27">
        <f>IFERROR(('Monthly Input'!E9/'Monthly Input'!E8)/'Monthly Input'!E26,"")</f>
        <v/>
      </c>
      <c r="F23" s="27">
        <f>IFERROR(('Monthly Input'!F9/'Monthly Input'!F8)/'Monthly Input'!F26,"")</f>
        <v/>
      </c>
      <c r="G23" s="27">
        <f>IFERROR(('Monthly Input'!G9/'Monthly Input'!G8)/'Monthly Input'!G26,"")</f>
        <v/>
      </c>
      <c r="H23" s="27">
        <f>IFERROR(('Monthly Input'!H9/'Monthly Input'!H8)/'Monthly Input'!H26,"")</f>
        <v/>
      </c>
      <c r="I23" s="27">
        <f>IFERROR(('Monthly Input'!I9/'Monthly Input'!I8)/'Monthly Input'!I26,"")</f>
        <v/>
      </c>
      <c r="J23" s="27">
        <f>IFERROR(('Monthly Input'!J9/'Monthly Input'!J8)/'Monthly Input'!J26,"")</f>
        <v/>
      </c>
      <c r="K23" s="27">
        <f>IFERROR(('Monthly Input'!K9/'Monthly Input'!K8)/'Monthly Input'!K26,"")</f>
        <v/>
      </c>
      <c r="L23" s="27">
        <f>IFERROR(('Monthly Input'!L9/'Monthly Input'!L8)/'Monthly Input'!L26,"")</f>
        <v/>
      </c>
      <c r="M23" s="27">
        <f>IFERROR(('Monthly Input'!M9/'Monthly Input'!M8)/'Monthly Input'!M26,"")</f>
        <v/>
      </c>
      <c r="N23" s="28">
        <f>IFERROR(('Monthly Input'!N9/'Monthly Input'!N8)/'Monthly Input'!N26,"")</f>
        <v/>
      </c>
    </row>
    <row r="24" ht="19" customHeight="1">
      <c r="A24" s="17" t="inlineStr">
        <is>
          <t>Comp set ADR (EUR)</t>
        </is>
      </c>
      <c r="B24" s="25">
        <f>'Monthly Input'!B25</f>
        <v/>
      </c>
      <c r="C24" s="25">
        <f>'Monthly Input'!C25</f>
        <v/>
      </c>
      <c r="D24" s="25">
        <f>'Monthly Input'!D25</f>
        <v/>
      </c>
      <c r="E24" s="25">
        <f>'Monthly Input'!E25</f>
        <v/>
      </c>
      <c r="F24" s="25">
        <f>'Monthly Input'!F25</f>
        <v/>
      </c>
      <c r="G24" s="25">
        <f>'Monthly Input'!G25</f>
        <v/>
      </c>
      <c r="H24" s="25">
        <f>'Monthly Input'!H25</f>
        <v/>
      </c>
      <c r="I24" s="25">
        <f>'Monthly Input'!I25</f>
        <v/>
      </c>
      <c r="J24" s="25">
        <f>'Monthly Input'!J25</f>
        <v/>
      </c>
      <c r="K24" s="25">
        <f>'Monthly Input'!K25</f>
        <v/>
      </c>
      <c r="L24" s="25">
        <f>'Monthly Input'!L25</f>
        <v/>
      </c>
      <c r="M24" s="25">
        <f>'Monthly Input'!M25</f>
        <v/>
      </c>
      <c r="N24" s="21">
        <f>IFERROR('Monthly Input'!N25/12,"")</f>
        <v/>
      </c>
    </row>
    <row r="25" ht="19" customHeight="1">
      <c r="A25" s="17" t="inlineStr">
        <is>
          <t>Comp set RevPAR (EUR)</t>
        </is>
      </c>
      <c r="B25" s="25">
        <f>'Monthly Input'!B26</f>
        <v/>
      </c>
      <c r="C25" s="25">
        <f>'Monthly Input'!C26</f>
        <v/>
      </c>
      <c r="D25" s="25">
        <f>'Monthly Input'!D26</f>
        <v/>
      </c>
      <c r="E25" s="25">
        <f>'Monthly Input'!E26</f>
        <v/>
      </c>
      <c r="F25" s="25">
        <f>'Monthly Input'!F26</f>
        <v/>
      </c>
      <c r="G25" s="25">
        <f>'Monthly Input'!G26</f>
        <v/>
      </c>
      <c r="H25" s="25">
        <f>'Monthly Input'!H26</f>
        <v/>
      </c>
      <c r="I25" s="25">
        <f>'Monthly Input'!I26</f>
        <v/>
      </c>
      <c r="J25" s="25">
        <f>'Monthly Input'!J26</f>
        <v/>
      </c>
      <c r="K25" s="25">
        <f>'Monthly Input'!K26</f>
        <v/>
      </c>
      <c r="L25" s="25">
        <f>'Monthly Input'!L26</f>
        <v/>
      </c>
      <c r="M25" s="25">
        <f>'Monthly Input'!M26</f>
        <v/>
      </c>
      <c r="N25" s="21">
        <f>IFERROR('Monthly Input'!N26/12,"")</f>
        <v/>
      </c>
    </row>
  </sheetData>
  <mergeCells count="5">
    <mergeCell ref="A17:N17"/>
    <mergeCell ref="A22:N22"/>
    <mergeCell ref="A4:N4"/>
    <mergeCell ref="A2:N2"/>
    <mergeCell ref="A11:N1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2:E15"/>
  <sheetViews>
    <sheetView showGridLines="0" workbookViewId="0">
      <selection activeCell="A1" sqref="A1"/>
    </sheetView>
  </sheetViews>
  <sheetFormatPr baseColWidth="8" defaultRowHeight="15"/>
  <cols>
    <col width="34" customWidth="1" min="1" max="1"/>
    <col width="16" customWidth="1" min="2" max="2"/>
    <col width="16" customWidth="1" min="3" max="3"/>
    <col width="16" customWidth="1" min="4" max="4"/>
    <col width="14" customWidth="1" min="5" max="5"/>
  </cols>
  <sheetData>
    <row r="1" ht="6" customHeight="1"/>
    <row r="2" ht="32" customHeight="1">
      <c r="A2" s="13" t="inlineStr">
        <is>
          <t>BUDGET vs ACTUAL  -  Enter annual targets in the blue column B</t>
        </is>
      </c>
    </row>
    <row r="3" ht="20" customHeight="1">
      <c r="A3" s="14" t="inlineStr">
        <is>
          <t>KPI Metric</t>
        </is>
      </c>
      <c r="B3" s="14" t="inlineStr">
        <is>
          <t>Budget Target</t>
        </is>
      </c>
      <c r="C3" s="14" t="inlineStr">
        <is>
          <t>Actual Full Year</t>
        </is>
      </c>
      <c r="D3" s="15" t="inlineStr">
        <is>
          <t>Variance</t>
        </is>
      </c>
      <c r="E3" s="15" t="inlineStr">
        <is>
          <t>% vs Budget</t>
        </is>
      </c>
    </row>
    <row r="4" ht="21" customHeight="1">
      <c r="A4" s="17" t="inlineStr">
        <is>
          <t>Occupancy Rate (%)</t>
        </is>
      </c>
      <c r="B4" s="29" t="n">
        <v>0</v>
      </c>
      <c r="C4" s="23">
        <f>'KPI Dashboard'!N5</f>
        <v/>
      </c>
      <c r="D4" s="23">
        <f>C4-B4</f>
        <v/>
      </c>
      <c r="E4" s="30">
        <f>IFERROR(C4/B4-1,"")</f>
        <v/>
      </c>
    </row>
    <row r="5" ht="21" customHeight="1">
      <c r="A5" s="17" t="inlineStr">
        <is>
          <t>ADR (EUR)</t>
        </is>
      </c>
      <c r="B5" s="20" t="n">
        <v>0</v>
      </c>
      <c r="C5" s="25">
        <f>'KPI Dashboard'!N6</f>
        <v/>
      </c>
      <c r="D5" s="25">
        <f>C5-B5</f>
        <v/>
      </c>
      <c r="E5" s="30">
        <f>IFERROR(C5/B5-1,"")</f>
        <v/>
      </c>
    </row>
    <row r="6" ht="21" customHeight="1">
      <c r="A6" s="17" t="inlineStr">
        <is>
          <t>RevPAR (EUR)</t>
        </is>
      </c>
      <c r="B6" s="20" t="n">
        <v>0</v>
      </c>
      <c r="C6" s="25">
        <f>'KPI Dashboard'!N7</f>
        <v/>
      </c>
      <c r="D6" s="25">
        <f>C6-B6</f>
        <v/>
      </c>
      <c r="E6" s="30">
        <f>IFERROR(C6/B6-1,"")</f>
        <v/>
      </c>
    </row>
    <row r="7" ht="21" customHeight="1">
      <c r="A7" s="17" t="inlineStr">
        <is>
          <t>TRevPAR (EUR)</t>
        </is>
      </c>
      <c r="B7" s="20" t="n">
        <v>0</v>
      </c>
      <c r="C7" s="25">
        <f>'KPI Dashboard'!N8</f>
        <v/>
      </c>
      <c r="D7" s="25">
        <f>C7-B7</f>
        <v/>
      </c>
      <c r="E7" s="30">
        <f>IFERROR(C7/B7-1,"")</f>
        <v/>
      </c>
    </row>
    <row r="8" ht="21" customHeight="1">
      <c r="A8" s="17" t="inlineStr">
        <is>
          <t>Total Room Revenue (EUR)</t>
        </is>
      </c>
      <c r="B8" s="18" t="n">
        <v>0</v>
      </c>
      <c r="C8" s="26">
        <f>'KPI Dashboard'!N9</f>
        <v/>
      </c>
      <c r="D8" s="26">
        <f>C8-B8</f>
        <v/>
      </c>
      <c r="E8" s="30">
        <f>IFERROR(C8/B8-1,"")</f>
        <v/>
      </c>
    </row>
    <row r="9" ht="21" customHeight="1">
      <c r="A9" s="17" t="inlineStr">
        <is>
          <t>Total Revenue incl F&amp;B</t>
        </is>
      </c>
      <c r="B9" s="18" t="n">
        <v>0</v>
      </c>
      <c r="C9" s="26">
        <f>'KPI Dashboard'!N10</f>
        <v/>
      </c>
      <c r="D9" s="26">
        <f>C9-B9</f>
        <v/>
      </c>
      <c r="E9" s="30">
        <f>IFERROR(C9/B9-1,"")</f>
        <v/>
      </c>
    </row>
    <row r="10" ht="21" customHeight="1">
      <c r="A10" s="17" t="inlineStr">
        <is>
          <t>Direct booking share (%)</t>
        </is>
      </c>
      <c r="B10" s="29" t="n">
        <v>0</v>
      </c>
      <c r="C10" s="23">
        <f>'KPI Dashboard'!N12</f>
        <v/>
      </c>
      <c r="D10" s="23">
        <f>C10-B10</f>
        <v/>
      </c>
      <c r="E10" s="30">
        <f>IFERROR(C10/B10-1,"")</f>
        <v/>
      </c>
    </row>
    <row r="11" ht="21" customHeight="1">
      <c r="A11" s="17" t="inlineStr">
        <is>
          <t>OTA share (%)</t>
        </is>
      </c>
      <c r="B11" s="29" t="n">
        <v>0</v>
      </c>
      <c r="C11" s="23">
        <f>'KPI Dashboard'!N13</f>
        <v/>
      </c>
      <c r="D11" s="23">
        <f>C11-B11</f>
        <v/>
      </c>
      <c r="E11" s="30">
        <f>IFERROR(C11/B11-1,"")</f>
        <v/>
      </c>
    </row>
    <row r="12" ht="21" customHeight="1">
      <c r="A12" s="17" t="inlineStr">
        <is>
          <t>Total OTA commission (EUR)</t>
        </is>
      </c>
      <c r="B12" s="18" t="n">
        <v>0</v>
      </c>
      <c r="C12" s="26">
        <f>'KPI Dashboard'!N18</f>
        <v/>
      </c>
      <c r="D12" s="26">
        <f>C12-B12</f>
        <v/>
      </c>
      <c r="E12" s="30">
        <f>IFERROR(C12/B12-1,"")</f>
        <v/>
      </c>
    </row>
    <row r="13" ht="21" customHeight="1">
      <c r="A13" s="17" t="inlineStr">
        <is>
          <t>Commission % of revenue</t>
        </is>
      </c>
      <c r="B13" s="29" t="n">
        <v>0</v>
      </c>
      <c r="C13" s="23">
        <f>'KPI Dashboard'!N19</f>
        <v/>
      </c>
      <c r="D13" s="23">
        <f>C13-B13</f>
        <v/>
      </c>
      <c r="E13" s="30">
        <f>IFERROR(C13/B13-1,"")</f>
        <v/>
      </c>
    </row>
    <row r="14" ht="21" customHeight="1">
      <c r="A14" s="17" t="inlineStr">
        <is>
          <t>RevPAR Index (RGI)</t>
        </is>
      </c>
      <c r="B14" s="31" t="n">
        <v>0</v>
      </c>
      <c r="C14" s="27">
        <f>'KPI Dashboard'!N23</f>
        <v/>
      </c>
      <c r="D14" s="27">
        <f>C14-B14</f>
        <v/>
      </c>
      <c r="E14" s="30">
        <f>IFERROR(C14/B14-1,"")</f>
        <v/>
      </c>
    </row>
    <row r="15" ht="26" customHeight="1">
      <c r="A15" s="32" t="inlineStr">
        <is>
          <t>Green = on or above budget  |  Red = more than 5% below budget  |  Column B = enter your annual targets</t>
        </is>
      </c>
    </row>
  </sheetData>
  <mergeCells count="2">
    <mergeCell ref="A2:E2"/>
    <mergeCell ref="A15:E15"/>
  </mergeCells>
  <conditionalFormatting sqref="E4:E14">
    <cfRule type="cellIs" priority="1" operator="lessThan" dxfId="0">
      <formula>-0.05</formula>
    </cfRule>
    <cfRule type="cellIs" priority="2" operator="greaterThanOrEqual" dxfId="1">
      <formula>0</formula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2:G16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</cols>
  <sheetData>
    <row r="1" ht="6" customHeight="1"/>
    <row r="2" ht="32" customHeight="1">
      <c r="A2" s="13" t="inlineStr">
        <is>
          <t>MONTHLY TRENDS  -  Data updates automatically  |  Select rows 4-15 and insert a chart via Insert &gt; Chart</t>
        </is>
      </c>
    </row>
    <row r="3" ht="24" customHeight="1">
      <c r="A3" s="33" t="inlineStr">
        <is>
          <t>Month</t>
        </is>
      </c>
      <c r="B3" s="33" t="inlineStr">
        <is>
          <t>Occupancy %</t>
        </is>
      </c>
      <c r="C3" s="33" t="inlineStr">
        <is>
          <t>ADR (EUR)</t>
        </is>
      </c>
      <c r="D3" s="33" t="inlineStr">
        <is>
          <t>RevPAR (EUR)</t>
        </is>
      </c>
      <c r="E3" s="33" t="inlineStr">
        <is>
          <t>OTA Share %</t>
        </is>
      </c>
      <c r="F3" s="33" t="inlineStr">
        <is>
          <t>OTA Commission EUR</t>
        </is>
      </c>
      <c r="G3" s="33" t="inlineStr">
        <is>
          <t>RevPAR Index</t>
        </is>
      </c>
    </row>
    <row r="4" ht="19" customHeight="1">
      <c r="A4" s="34" t="inlineStr">
        <is>
          <t>Jan</t>
        </is>
      </c>
      <c r="B4" s="23">
        <f>'KPI Dashboard'!B5</f>
        <v/>
      </c>
      <c r="C4" s="25">
        <f>'KPI Dashboard'!B6</f>
        <v/>
      </c>
      <c r="D4" s="25">
        <f>'KPI Dashboard'!B7</f>
        <v/>
      </c>
      <c r="E4" s="23">
        <f>'KPI Dashboard'!B13</f>
        <v/>
      </c>
      <c r="F4" s="26">
        <f>'KPI Dashboard'!B18</f>
        <v/>
      </c>
      <c r="G4" s="27">
        <f>'KPI Dashboard'!B23</f>
        <v/>
      </c>
    </row>
    <row r="5" ht="19" customHeight="1">
      <c r="A5" s="34" t="inlineStr">
        <is>
          <t>Feb</t>
        </is>
      </c>
      <c r="B5" s="23">
        <f>'KPI Dashboard'!C5</f>
        <v/>
      </c>
      <c r="C5" s="25">
        <f>'KPI Dashboard'!C6</f>
        <v/>
      </c>
      <c r="D5" s="25">
        <f>'KPI Dashboard'!C7</f>
        <v/>
      </c>
      <c r="E5" s="23">
        <f>'KPI Dashboard'!C13</f>
        <v/>
      </c>
      <c r="F5" s="26">
        <f>'KPI Dashboard'!C18</f>
        <v/>
      </c>
      <c r="G5" s="27">
        <f>'KPI Dashboard'!C23</f>
        <v/>
      </c>
    </row>
    <row r="6" ht="19" customHeight="1">
      <c r="A6" s="34" t="inlineStr">
        <is>
          <t>Mar</t>
        </is>
      </c>
      <c r="B6" s="23">
        <f>'KPI Dashboard'!D5</f>
        <v/>
      </c>
      <c r="C6" s="25">
        <f>'KPI Dashboard'!D6</f>
        <v/>
      </c>
      <c r="D6" s="25">
        <f>'KPI Dashboard'!D7</f>
        <v/>
      </c>
      <c r="E6" s="23">
        <f>'KPI Dashboard'!D13</f>
        <v/>
      </c>
      <c r="F6" s="26">
        <f>'KPI Dashboard'!D18</f>
        <v/>
      </c>
      <c r="G6" s="27">
        <f>'KPI Dashboard'!D23</f>
        <v/>
      </c>
    </row>
    <row r="7" ht="19" customHeight="1">
      <c r="A7" s="34" t="inlineStr">
        <is>
          <t>Apr</t>
        </is>
      </c>
      <c r="B7" s="23">
        <f>'KPI Dashboard'!E5</f>
        <v/>
      </c>
      <c r="C7" s="25">
        <f>'KPI Dashboard'!E6</f>
        <v/>
      </c>
      <c r="D7" s="25">
        <f>'KPI Dashboard'!E7</f>
        <v/>
      </c>
      <c r="E7" s="23">
        <f>'KPI Dashboard'!E13</f>
        <v/>
      </c>
      <c r="F7" s="26">
        <f>'KPI Dashboard'!E18</f>
        <v/>
      </c>
      <c r="G7" s="27">
        <f>'KPI Dashboard'!E23</f>
        <v/>
      </c>
    </row>
    <row r="8" ht="19" customHeight="1">
      <c r="A8" s="34" t="inlineStr">
        <is>
          <t>May</t>
        </is>
      </c>
      <c r="B8" s="23">
        <f>'KPI Dashboard'!F5</f>
        <v/>
      </c>
      <c r="C8" s="25">
        <f>'KPI Dashboard'!F6</f>
        <v/>
      </c>
      <c r="D8" s="25">
        <f>'KPI Dashboard'!F7</f>
        <v/>
      </c>
      <c r="E8" s="23">
        <f>'KPI Dashboard'!F13</f>
        <v/>
      </c>
      <c r="F8" s="26">
        <f>'KPI Dashboard'!F18</f>
        <v/>
      </c>
      <c r="G8" s="27">
        <f>'KPI Dashboard'!F23</f>
        <v/>
      </c>
    </row>
    <row r="9" ht="19" customHeight="1">
      <c r="A9" s="34" t="inlineStr">
        <is>
          <t>Jun</t>
        </is>
      </c>
      <c r="B9" s="23">
        <f>'KPI Dashboard'!G5</f>
        <v/>
      </c>
      <c r="C9" s="25">
        <f>'KPI Dashboard'!G6</f>
        <v/>
      </c>
      <c r="D9" s="25">
        <f>'KPI Dashboard'!G7</f>
        <v/>
      </c>
      <c r="E9" s="23">
        <f>'KPI Dashboard'!G13</f>
        <v/>
      </c>
      <c r="F9" s="26">
        <f>'KPI Dashboard'!G18</f>
        <v/>
      </c>
      <c r="G9" s="27">
        <f>'KPI Dashboard'!G23</f>
        <v/>
      </c>
    </row>
    <row r="10" ht="19" customHeight="1">
      <c r="A10" s="34" t="inlineStr">
        <is>
          <t>Jul</t>
        </is>
      </c>
      <c r="B10" s="23">
        <f>'KPI Dashboard'!H5</f>
        <v/>
      </c>
      <c r="C10" s="25">
        <f>'KPI Dashboard'!H6</f>
        <v/>
      </c>
      <c r="D10" s="25">
        <f>'KPI Dashboard'!H7</f>
        <v/>
      </c>
      <c r="E10" s="23">
        <f>'KPI Dashboard'!H13</f>
        <v/>
      </c>
      <c r="F10" s="26">
        <f>'KPI Dashboard'!H18</f>
        <v/>
      </c>
      <c r="G10" s="27">
        <f>'KPI Dashboard'!H23</f>
        <v/>
      </c>
    </row>
    <row r="11" ht="19" customHeight="1">
      <c r="A11" s="34" t="inlineStr">
        <is>
          <t>Aug</t>
        </is>
      </c>
      <c r="B11" s="23">
        <f>'KPI Dashboard'!I5</f>
        <v/>
      </c>
      <c r="C11" s="25">
        <f>'KPI Dashboard'!I6</f>
        <v/>
      </c>
      <c r="D11" s="25">
        <f>'KPI Dashboard'!I7</f>
        <v/>
      </c>
      <c r="E11" s="23">
        <f>'KPI Dashboard'!I13</f>
        <v/>
      </c>
      <c r="F11" s="26">
        <f>'KPI Dashboard'!I18</f>
        <v/>
      </c>
      <c r="G11" s="27">
        <f>'KPI Dashboard'!I23</f>
        <v/>
      </c>
    </row>
    <row r="12" ht="19" customHeight="1">
      <c r="A12" s="34" t="inlineStr">
        <is>
          <t>Sep</t>
        </is>
      </c>
      <c r="B12" s="23">
        <f>'KPI Dashboard'!J5</f>
        <v/>
      </c>
      <c r="C12" s="25">
        <f>'KPI Dashboard'!J6</f>
        <v/>
      </c>
      <c r="D12" s="25">
        <f>'KPI Dashboard'!J7</f>
        <v/>
      </c>
      <c r="E12" s="23">
        <f>'KPI Dashboard'!J13</f>
        <v/>
      </c>
      <c r="F12" s="26">
        <f>'KPI Dashboard'!J18</f>
        <v/>
      </c>
      <c r="G12" s="27">
        <f>'KPI Dashboard'!J23</f>
        <v/>
      </c>
    </row>
    <row r="13" ht="19" customHeight="1">
      <c r="A13" s="34" t="inlineStr">
        <is>
          <t>Oct</t>
        </is>
      </c>
      <c r="B13" s="23">
        <f>'KPI Dashboard'!K5</f>
        <v/>
      </c>
      <c r="C13" s="25">
        <f>'KPI Dashboard'!K6</f>
        <v/>
      </c>
      <c r="D13" s="25">
        <f>'KPI Dashboard'!K7</f>
        <v/>
      </c>
      <c r="E13" s="23">
        <f>'KPI Dashboard'!K13</f>
        <v/>
      </c>
      <c r="F13" s="26">
        <f>'KPI Dashboard'!K18</f>
        <v/>
      </c>
      <c r="G13" s="27">
        <f>'KPI Dashboard'!K23</f>
        <v/>
      </c>
    </row>
    <row r="14" ht="19" customHeight="1">
      <c r="A14" s="34" t="inlineStr">
        <is>
          <t>Nov</t>
        </is>
      </c>
      <c r="B14" s="23">
        <f>'KPI Dashboard'!L5</f>
        <v/>
      </c>
      <c r="C14" s="25">
        <f>'KPI Dashboard'!L6</f>
        <v/>
      </c>
      <c r="D14" s="25">
        <f>'KPI Dashboard'!L7</f>
        <v/>
      </c>
      <c r="E14" s="23">
        <f>'KPI Dashboard'!L13</f>
        <v/>
      </c>
      <c r="F14" s="26">
        <f>'KPI Dashboard'!L18</f>
        <v/>
      </c>
      <c r="G14" s="27">
        <f>'KPI Dashboard'!L23</f>
        <v/>
      </c>
    </row>
    <row r="15" ht="19" customHeight="1">
      <c r="A15" s="34" t="inlineStr">
        <is>
          <t>Dec</t>
        </is>
      </c>
      <c r="B15" s="23">
        <f>'KPI Dashboard'!M5</f>
        <v/>
      </c>
      <c r="C15" s="25">
        <f>'KPI Dashboard'!M6</f>
        <v/>
      </c>
      <c r="D15" s="25">
        <f>'KPI Dashboard'!M7</f>
        <v/>
      </c>
      <c r="E15" s="23">
        <f>'KPI Dashboard'!M13</f>
        <v/>
      </c>
      <c r="F15" s="26">
        <f>'KPI Dashboard'!M18</f>
        <v/>
      </c>
      <c r="G15" s="27">
        <f>'KPI Dashboard'!M23</f>
        <v/>
      </c>
    </row>
    <row r="16" ht="28" customHeight="1">
      <c r="A16" s="32" t="inlineStr">
        <is>
          <t>To create charts: select A3:G15 &gt; Insert &gt; Chart &gt; choose Line or Column chart. Or copy this data into your owner report.</t>
        </is>
      </c>
    </row>
  </sheetData>
  <mergeCells count="2">
    <mergeCell ref="A16:G16"/>
    <mergeCell ref="A2:G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2026-07-04T12:09:32Z</dcterms:created>
  <dcterms:modified xmlns:dcterms="http://purl.org/dc/terms/" xmlns:xsi="http://www.w3.org/2001/XMLSchema-instance" xsi:type="dcterms:W3CDTF">2026-07-04T12:09:32Z</dcterms:modified>
</cp:coreProperties>
</file>